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</sheets>
  <definedNames/>
  <calcPr fullCalcOnLoad="1"/>
</workbook>
</file>

<file path=xl/sharedStrings.xml><?xml version="1.0" encoding="utf-8"?>
<sst xmlns="http://schemas.openxmlformats.org/spreadsheetml/2006/main" count="75" uniqueCount="35">
  <si>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</si>
  <si>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</si>
  <si>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</si>
  <si>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</si>
  <si>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t>Подписи:</t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</si>
  <si>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</si>
  <si>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</si>
  <si>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</si>
  <si>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</si>
  <si>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</si>
  <si>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</si>
  <si>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</si>
  <si>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</si>
  <si>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</si>
  <si>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предварителна информираност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</si>
  <si>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(5)</t>
    </r>
  </si>
  <si>
    <r>
      <t xml:space="preserve">чл.27, ал.1, т.2 - достъпност до обектите и документите </t>
    </r>
    <r>
      <rPr>
        <b/>
        <sz val="10"/>
        <rFont val="Times New Roman"/>
        <family val="1"/>
      </rPr>
      <t>(5)</t>
    </r>
  </si>
  <si>
    <t>Национална худажествена комисия за документално кино</t>
  </si>
  <si>
    <t>Екатерина Томова</t>
  </si>
  <si>
    <t>ОБОБЩЕНА ОЦЕНЪЧНА КАРТА НА ПРОЕКТИ ЗА РАЗВИТИЕ НА СЦЕНАРИЙ ЗА ДОКУМЕНТАЛЕН ФИЛМ:</t>
  </si>
  <si>
    <t>Рег. №</t>
  </si>
  <si>
    <t>Адела Пеева</t>
  </si>
  <si>
    <t>Венец Димитров</t>
  </si>
  <si>
    <t>Златимир Коларов</t>
  </si>
  <si>
    <t>Иван Дечев</t>
  </si>
  <si>
    <t>Искра Божинова</t>
  </si>
  <si>
    <t>Красимир Кастелов</t>
  </si>
  <si>
    <t>Марияна Евстатиева</t>
  </si>
  <si>
    <t>Петя Александрова</t>
  </si>
  <si>
    <t>Блян за щастие</t>
  </si>
  <si>
    <t>14Д156</t>
  </si>
  <si>
    <t>Двоен портрет или раждането на една институция</t>
  </si>
  <si>
    <t>14Д159</t>
  </si>
  <si>
    <t>Художниците евреи в България</t>
  </si>
  <si>
    <t>14Д161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</si>
</sst>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  <numFmt numFmtId="189" formatCode="#,##0.0"/>
    <numFmt numFmtId="190" formatCode="_-* #,##0.000\ _л_в_-;\-* #,##0.000\ _л_в_-;_-* &quot;-&quot;??\ _л_в_-;_-@_-"/>
    <numFmt numFmtId="191" formatCode="_-* #,##0.0\ _л_в_-;\-* #,##0.0\ _л_в_-;_-* &quot;-&quot;??\ _л_в_-;_-@_-"/>
    <numFmt numFmtId="192" formatCode="_-* #,##0\ _л_в_-;\-* #,##0\ _л_в_-;_-* &quot;-&quot;??\ _л_в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82" fontId="4" fillId="0" borderId="5" xfId="0" applyNumberFormat="1" applyFont="1" applyBorder="1" applyAlignment="1">
      <alignment/>
    </xf>
    <xf numFmtId="182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9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5" customWidth="1"/>
    <col min="2" max="2" width="48.8515625" style="2" customWidth="1"/>
    <col min="3" max="3" width="14.7109375" style="2" customWidth="1"/>
    <col min="4" max="5" width="12.8515625" style="2" customWidth="1"/>
    <col min="6" max="16384" width="9.140625" style="2" customWidth="1"/>
  </cols>
  <sheetData>
    <row r="2" ht="12.75">
      <c r="B2" s="2" t="s">
        <v>19</v>
      </c>
    </row>
    <row r="5" spans="1:7" ht="12.75">
      <c r="A5" s="16" t="s">
        <v>8</v>
      </c>
      <c r="B5" s="16" t="s">
        <v>5</v>
      </c>
      <c r="C5" s="16" t="s">
        <v>20</v>
      </c>
      <c r="D5" s="16" t="s">
        <v>7</v>
      </c>
      <c r="E5" s="16" t="s">
        <v>6</v>
      </c>
      <c r="F5" s="17">
        <v>0.5</v>
      </c>
      <c r="G5" s="29">
        <v>0.7</v>
      </c>
    </row>
    <row r="7" spans="1:7" ht="14.25">
      <c r="A7" s="15">
        <v>1</v>
      </c>
      <c r="B7" s="28" t="str">
        <f>'01'!$A$1</f>
        <v>Художниците евреи в България</v>
      </c>
      <c r="C7" s="28" t="str">
        <f>'01'!C1</f>
        <v>14Д161</v>
      </c>
      <c r="D7" s="18">
        <f>SUM('01'!$B$11:$J$11)</f>
        <v>409</v>
      </c>
      <c r="E7" s="18">
        <f>'01'!$K$11</f>
        <v>46.42857142857142</v>
      </c>
      <c r="F7" s="23"/>
      <c r="G7" s="22"/>
    </row>
    <row r="8" spans="1:7" ht="14.25">
      <c r="A8" s="15">
        <v>2</v>
      </c>
      <c r="B8" s="28" t="str">
        <f>'02'!$A$1</f>
        <v>Блян за щастие</v>
      </c>
      <c r="C8" s="28" t="str">
        <f>'02'!$B$1</f>
        <v>14Д156</v>
      </c>
      <c r="D8" s="18">
        <f>SUM('02'!$B$11:$J$11)</f>
        <v>393</v>
      </c>
      <c r="E8" s="18">
        <f>'02'!$K$11</f>
        <v>44.785714285714285</v>
      </c>
      <c r="F8" s="23"/>
      <c r="G8" s="22"/>
    </row>
    <row r="9" spans="1:7" ht="14.25">
      <c r="A9" s="15">
        <v>3</v>
      </c>
      <c r="B9" s="28" t="str">
        <f>'03'!$A$1</f>
        <v>Двоен портрет или раждането на една институция</v>
      </c>
      <c r="C9" s="28" t="str">
        <f>'03'!$D$1</f>
        <v>14Д159</v>
      </c>
      <c r="D9" s="18">
        <f>SUM('03'!$B$11:$J$11)</f>
        <v>391.5</v>
      </c>
      <c r="E9" s="18">
        <f>'03'!$K$11</f>
        <v>44.64285714285714</v>
      </c>
      <c r="F9" s="23"/>
      <c r="G9" s="22"/>
    </row>
    <row r="10" spans="4:7" ht="12.75">
      <c r="D10" s="18"/>
      <c r="E10" s="19"/>
      <c r="F10" s="23"/>
      <c r="G10" s="22"/>
    </row>
    <row r="12" spans="2:3" ht="12.75">
      <c r="B12" s="20" t="s">
        <v>11</v>
      </c>
      <c r="C12" s="20"/>
    </row>
    <row r="13" spans="2:7" ht="12.75">
      <c r="B13" s="21">
        <v>50</v>
      </c>
      <c r="C13" s="2" t="s">
        <v>9</v>
      </c>
      <c r="F13" s="2">
        <f>50*0.5</f>
        <v>25</v>
      </c>
      <c r="G13" s="30">
        <f>50*70%</f>
        <v>35</v>
      </c>
    </row>
    <row r="14" spans="2:7" ht="12.75">
      <c r="B14" s="21">
        <f>B13*9</f>
        <v>450</v>
      </c>
      <c r="C14" s="2" t="s">
        <v>10</v>
      </c>
      <c r="F14" s="21">
        <f>450*0.5</f>
        <v>225</v>
      </c>
      <c r="G14" s="18">
        <f>450*70%</f>
        <v>315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281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3" ht="14.25">
      <c r="A1" s="31" t="s">
        <v>33</v>
      </c>
      <c r="C1" s="33" t="s">
        <v>34</v>
      </c>
    </row>
    <row r="2" ht="12.75">
      <c r="A2" s="1"/>
    </row>
    <row r="3" spans="1:11" ht="12.75">
      <c r="A3" s="36" t="s">
        <v>1</v>
      </c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27" customHeight="1">
      <c r="A4" s="36"/>
      <c r="B4" s="13" t="s">
        <v>21</v>
      </c>
      <c r="C4" s="13" t="s">
        <v>22</v>
      </c>
      <c r="D4" s="13" t="s">
        <v>18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35"/>
    </row>
    <row r="5" spans="1:11" ht="26.25" customHeight="1">
      <c r="A5" s="6" t="s">
        <v>12</v>
      </c>
      <c r="B5" s="38">
        <v>10</v>
      </c>
      <c r="C5" s="38">
        <v>5</v>
      </c>
      <c r="D5" s="38">
        <v>10</v>
      </c>
      <c r="E5" s="38">
        <v>10</v>
      </c>
      <c r="F5" s="38">
        <v>9</v>
      </c>
      <c r="G5" s="38">
        <v>9</v>
      </c>
      <c r="H5" s="38">
        <v>10</v>
      </c>
      <c r="I5" s="38">
        <v>5</v>
      </c>
      <c r="J5" s="38">
        <v>8</v>
      </c>
      <c r="K5" s="8">
        <f aca="true" t="shared" si="0" ref="K5:K10">(SUM(B5:J5)-MAX(B5:J5)-MIN(B5:J5))/7</f>
        <v>8.714285714285714</v>
      </c>
    </row>
    <row r="6" spans="1:11" ht="26.25" customHeight="1">
      <c r="A6" s="7" t="s">
        <v>3</v>
      </c>
      <c r="B6" s="39">
        <v>8</v>
      </c>
      <c r="C6" s="39">
        <v>10</v>
      </c>
      <c r="D6" s="39">
        <v>10</v>
      </c>
      <c r="E6" s="39">
        <v>10</v>
      </c>
      <c r="F6" s="39">
        <v>9</v>
      </c>
      <c r="G6" s="39">
        <v>9</v>
      </c>
      <c r="H6" s="39">
        <v>10</v>
      </c>
      <c r="I6" s="39">
        <v>6</v>
      </c>
      <c r="J6" s="39">
        <v>8</v>
      </c>
      <c r="K6" s="9">
        <f t="shared" si="0"/>
        <v>9.142857142857142</v>
      </c>
    </row>
    <row r="7" spans="1:11" ht="26.25" customHeight="1">
      <c r="A7" s="7" t="s">
        <v>13</v>
      </c>
      <c r="B7" s="39">
        <v>7</v>
      </c>
      <c r="C7" s="39">
        <v>10</v>
      </c>
      <c r="D7" s="39">
        <v>10</v>
      </c>
      <c r="E7" s="39">
        <v>10</v>
      </c>
      <c r="F7" s="39">
        <v>9</v>
      </c>
      <c r="G7" s="39">
        <v>9</v>
      </c>
      <c r="H7" s="39">
        <v>10</v>
      </c>
      <c r="I7" s="39">
        <v>9</v>
      </c>
      <c r="J7" s="39">
        <v>8</v>
      </c>
      <c r="K7" s="9">
        <f t="shared" si="0"/>
        <v>9.285714285714286</v>
      </c>
    </row>
    <row r="8" spans="1:11" ht="26.25" customHeight="1">
      <c r="A8" s="7" t="s">
        <v>14</v>
      </c>
      <c r="B8" s="39">
        <v>10</v>
      </c>
      <c r="C8" s="39">
        <v>10</v>
      </c>
      <c r="D8" s="39">
        <v>10</v>
      </c>
      <c r="E8" s="39">
        <v>10</v>
      </c>
      <c r="F8" s="39">
        <v>10</v>
      </c>
      <c r="G8" s="39">
        <v>9</v>
      </c>
      <c r="H8" s="39">
        <v>10</v>
      </c>
      <c r="I8" s="39">
        <v>8</v>
      </c>
      <c r="J8" s="39">
        <v>8</v>
      </c>
      <c r="K8" s="9">
        <f t="shared" si="0"/>
        <v>9.571428571428571</v>
      </c>
    </row>
    <row r="9" spans="1:11" ht="26.25" customHeight="1">
      <c r="A9" s="7" t="s">
        <v>16</v>
      </c>
      <c r="B9" s="39">
        <v>5</v>
      </c>
      <c r="C9" s="39">
        <v>5</v>
      </c>
      <c r="D9" s="39">
        <v>5</v>
      </c>
      <c r="E9" s="39">
        <v>5</v>
      </c>
      <c r="F9" s="39">
        <v>5</v>
      </c>
      <c r="G9" s="39">
        <v>5</v>
      </c>
      <c r="H9" s="39">
        <v>5</v>
      </c>
      <c r="I9" s="39">
        <v>5</v>
      </c>
      <c r="J9" s="39">
        <v>4</v>
      </c>
      <c r="K9" s="9">
        <f t="shared" si="0"/>
        <v>5</v>
      </c>
    </row>
    <row r="10" spans="1:11" ht="26.25" customHeight="1">
      <c r="A10" s="7" t="s">
        <v>15</v>
      </c>
      <c r="B10" s="39">
        <v>5</v>
      </c>
      <c r="C10" s="39">
        <v>5</v>
      </c>
      <c r="D10" s="39">
        <v>5</v>
      </c>
      <c r="E10" s="39">
        <v>5</v>
      </c>
      <c r="F10" s="39">
        <v>4.5</v>
      </c>
      <c r="G10" s="39">
        <v>4.5</v>
      </c>
      <c r="H10" s="39">
        <v>5</v>
      </c>
      <c r="I10" s="39">
        <v>4</v>
      </c>
      <c r="J10" s="39">
        <v>4</v>
      </c>
      <c r="K10" s="9">
        <f t="shared" si="0"/>
        <v>4.714285714285714</v>
      </c>
    </row>
    <row r="11" spans="1:12" ht="22.5" customHeight="1">
      <c r="A11" s="3" t="s">
        <v>2</v>
      </c>
      <c r="B11" s="10">
        <f aca="true" t="shared" si="1" ref="B11:K11">SUM(B5:B10)</f>
        <v>45</v>
      </c>
      <c r="C11" s="10">
        <f t="shared" si="1"/>
        <v>45</v>
      </c>
      <c r="D11" s="10">
        <f t="shared" si="1"/>
        <v>50</v>
      </c>
      <c r="E11" s="10">
        <f t="shared" si="1"/>
        <v>50</v>
      </c>
      <c r="F11" s="10">
        <f t="shared" si="1"/>
        <v>46.5</v>
      </c>
      <c r="G11" s="10">
        <f t="shared" si="1"/>
        <v>45.5</v>
      </c>
      <c r="H11" s="10">
        <f t="shared" si="1"/>
        <v>50</v>
      </c>
      <c r="I11" s="10">
        <f t="shared" si="1"/>
        <v>37</v>
      </c>
      <c r="J11" s="10">
        <f t="shared" si="1"/>
        <v>40</v>
      </c>
      <c r="K11" s="11">
        <f t="shared" si="1"/>
        <v>46.42857142857142</v>
      </c>
      <c r="L11" s="14">
        <f>SUM(B11:J11)</f>
        <v>409</v>
      </c>
    </row>
    <row r="12" spans="1:11" ht="36.75" customHeight="1">
      <c r="A12" s="5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75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ДОКУМЕНТАЛЕН ФИЛМ:</oddHead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9.28125" style="4" customWidth="1"/>
    <col min="2" max="5" width="12.00390625" style="2" customWidth="1"/>
    <col min="6" max="6" width="13.2812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2" ht="14.25">
      <c r="A1" s="32" t="s">
        <v>29</v>
      </c>
      <c r="B1" s="33" t="s">
        <v>30</v>
      </c>
    </row>
    <row r="2" ht="12.75">
      <c r="A2" s="1"/>
    </row>
    <row r="3" spans="1:11" ht="12.75">
      <c r="A3" s="36" t="s">
        <v>1</v>
      </c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27" customHeight="1">
      <c r="A4" s="36"/>
      <c r="B4" s="13" t="s">
        <v>21</v>
      </c>
      <c r="C4" s="13" t="s">
        <v>22</v>
      </c>
      <c r="D4" s="13" t="s">
        <v>18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35"/>
    </row>
    <row r="5" spans="1:11" ht="26.25" customHeight="1">
      <c r="A5" s="6" t="s">
        <v>12</v>
      </c>
      <c r="B5" s="38">
        <v>10</v>
      </c>
      <c r="C5" s="38">
        <v>10</v>
      </c>
      <c r="D5" s="38">
        <v>10</v>
      </c>
      <c r="E5" s="38">
        <v>10</v>
      </c>
      <c r="F5" s="38">
        <v>10</v>
      </c>
      <c r="G5" s="38">
        <v>10</v>
      </c>
      <c r="H5" s="38">
        <v>10</v>
      </c>
      <c r="I5" s="38">
        <v>10</v>
      </c>
      <c r="J5" s="38">
        <v>8</v>
      </c>
      <c r="K5" s="8">
        <f aca="true" t="shared" si="0" ref="K5:K10">(SUM(B5:J5)-MAX(B5:J5)-MIN(B5:J5))/7</f>
        <v>10</v>
      </c>
    </row>
    <row r="6" spans="1:11" ht="26.25" customHeight="1">
      <c r="A6" s="7" t="s">
        <v>3</v>
      </c>
      <c r="B6" s="39">
        <v>10</v>
      </c>
      <c r="C6" s="39">
        <v>10</v>
      </c>
      <c r="D6" s="39">
        <v>10</v>
      </c>
      <c r="E6" s="39">
        <v>8</v>
      </c>
      <c r="F6" s="39">
        <v>8</v>
      </c>
      <c r="G6" s="39">
        <v>8</v>
      </c>
      <c r="H6" s="39">
        <v>5</v>
      </c>
      <c r="I6" s="39">
        <v>7</v>
      </c>
      <c r="J6" s="39">
        <v>8</v>
      </c>
      <c r="K6" s="9">
        <f t="shared" si="0"/>
        <v>8.428571428571429</v>
      </c>
    </row>
    <row r="7" spans="1:11" ht="26.25" customHeight="1">
      <c r="A7" s="7" t="s">
        <v>13</v>
      </c>
      <c r="B7" s="39">
        <v>9</v>
      </c>
      <c r="C7" s="39">
        <v>10</v>
      </c>
      <c r="D7" s="39">
        <v>10</v>
      </c>
      <c r="E7" s="39">
        <v>8</v>
      </c>
      <c r="F7" s="39">
        <v>8</v>
      </c>
      <c r="G7" s="39">
        <v>8</v>
      </c>
      <c r="H7" s="39">
        <v>5</v>
      </c>
      <c r="I7" s="39">
        <v>8</v>
      </c>
      <c r="J7" s="39">
        <v>6</v>
      </c>
      <c r="K7" s="9">
        <f t="shared" si="0"/>
        <v>8.142857142857142</v>
      </c>
    </row>
    <row r="8" spans="1:11" ht="26.25" customHeight="1">
      <c r="A8" s="7" t="s">
        <v>14</v>
      </c>
      <c r="B8" s="39">
        <v>10</v>
      </c>
      <c r="C8" s="39">
        <v>10</v>
      </c>
      <c r="D8" s="39">
        <v>10</v>
      </c>
      <c r="E8" s="39">
        <v>8</v>
      </c>
      <c r="F8" s="39">
        <v>9</v>
      </c>
      <c r="G8" s="39">
        <v>8</v>
      </c>
      <c r="H8" s="39">
        <v>8</v>
      </c>
      <c r="I8" s="39">
        <v>8</v>
      </c>
      <c r="J8" s="39">
        <v>6</v>
      </c>
      <c r="K8" s="9">
        <f t="shared" si="0"/>
        <v>8.714285714285714</v>
      </c>
    </row>
    <row r="9" spans="1:11" ht="26.25" customHeight="1">
      <c r="A9" s="7" t="s">
        <v>16</v>
      </c>
      <c r="B9" s="39">
        <v>5</v>
      </c>
      <c r="C9" s="39">
        <v>5</v>
      </c>
      <c r="D9" s="39">
        <v>5</v>
      </c>
      <c r="E9" s="39">
        <v>4</v>
      </c>
      <c r="F9" s="39">
        <v>5</v>
      </c>
      <c r="G9" s="39">
        <v>5</v>
      </c>
      <c r="H9" s="39">
        <v>5</v>
      </c>
      <c r="I9" s="39">
        <v>5</v>
      </c>
      <c r="J9" s="39">
        <v>3.5</v>
      </c>
      <c r="K9" s="9">
        <f t="shared" si="0"/>
        <v>4.857142857142857</v>
      </c>
    </row>
    <row r="10" spans="1:11" ht="26.25" customHeight="1">
      <c r="A10" s="7" t="s">
        <v>15</v>
      </c>
      <c r="B10" s="39">
        <v>5</v>
      </c>
      <c r="C10" s="39">
        <v>5</v>
      </c>
      <c r="D10" s="39">
        <v>5</v>
      </c>
      <c r="E10" s="39">
        <v>4</v>
      </c>
      <c r="F10" s="39">
        <v>4.5</v>
      </c>
      <c r="G10" s="39">
        <v>5</v>
      </c>
      <c r="H10" s="39">
        <v>2</v>
      </c>
      <c r="I10" s="39">
        <v>5</v>
      </c>
      <c r="J10" s="39">
        <v>4</v>
      </c>
      <c r="K10" s="9">
        <f t="shared" si="0"/>
        <v>4.642857142857143</v>
      </c>
    </row>
    <row r="11" spans="1:12" ht="22.5" customHeight="1">
      <c r="A11" s="3" t="s">
        <v>2</v>
      </c>
      <c r="B11" s="10">
        <f aca="true" t="shared" si="1" ref="B11:K11">SUM(B5:B10)</f>
        <v>49</v>
      </c>
      <c r="C11" s="10">
        <f t="shared" si="1"/>
        <v>50</v>
      </c>
      <c r="D11" s="10">
        <f t="shared" si="1"/>
        <v>50</v>
      </c>
      <c r="E11" s="10">
        <f t="shared" si="1"/>
        <v>42</v>
      </c>
      <c r="F11" s="10">
        <f t="shared" si="1"/>
        <v>44.5</v>
      </c>
      <c r="G11" s="10">
        <f t="shared" si="1"/>
        <v>44</v>
      </c>
      <c r="H11" s="10">
        <f t="shared" si="1"/>
        <v>35</v>
      </c>
      <c r="I11" s="10">
        <f t="shared" si="1"/>
        <v>43</v>
      </c>
      <c r="J11" s="10">
        <f t="shared" si="1"/>
        <v>35.5</v>
      </c>
      <c r="K11" s="11">
        <f t="shared" si="1"/>
        <v>44.785714285714285</v>
      </c>
      <c r="L11" s="14">
        <f>SUM(B11:J11)</f>
        <v>393</v>
      </c>
    </row>
    <row r="12" spans="1:11" ht="36.75" customHeight="1">
      <c r="A12" s="5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75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45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РАЗВИТИЕ НА СЦЕНАРИЙ ЗА ДОКУМЕНТАЛЕН ФИЛМ:
</oddHead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8.00390625" style="4" customWidth="1"/>
    <col min="2" max="5" width="12.00390625" style="2" customWidth="1"/>
    <col min="6" max="6" width="13.2812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2" t="s">
        <v>31</v>
      </c>
      <c r="B1" s="33"/>
      <c r="D1" s="33" t="s">
        <v>32</v>
      </c>
    </row>
    <row r="2" ht="12.75">
      <c r="A2" s="1"/>
    </row>
    <row r="3" spans="1:11" ht="12.75">
      <c r="A3" s="36" t="s">
        <v>1</v>
      </c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27" customHeight="1">
      <c r="A4" s="36"/>
      <c r="B4" s="13" t="s">
        <v>21</v>
      </c>
      <c r="C4" s="13" t="s">
        <v>22</v>
      </c>
      <c r="D4" s="13" t="s">
        <v>18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35"/>
    </row>
    <row r="5" spans="1:11" ht="26.25" customHeight="1">
      <c r="A5" s="6" t="s">
        <v>12</v>
      </c>
      <c r="B5" s="38">
        <v>9</v>
      </c>
      <c r="C5" s="38">
        <v>8</v>
      </c>
      <c r="D5" s="38">
        <v>10</v>
      </c>
      <c r="E5" s="38">
        <v>10</v>
      </c>
      <c r="F5" s="38">
        <v>9</v>
      </c>
      <c r="G5" s="38">
        <v>9</v>
      </c>
      <c r="H5" s="38">
        <v>9</v>
      </c>
      <c r="I5" s="38">
        <v>10</v>
      </c>
      <c r="J5" s="38">
        <v>7</v>
      </c>
      <c r="K5" s="8">
        <f aca="true" t="shared" si="0" ref="K5:K10">(SUM(B5:J5)-MAX(B5:J5)-MIN(B5:J5))/7</f>
        <v>9.142857142857142</v>
      </c>
    </row>
    <row r="6" spans="1:11" ht="26.25" customHeight="1">
      <c r="A6" s="7" t="s">
        <v>3</v>
      </c>
      <c r="B6" s="39">
        <v>8</v>
      </c>
      <c r="C6" s="39">
        <v>8</v>
      </c>
      <c r="D6" s="39">
        <v>10</v>
      </c>
      <c r="E6" s="39">
        <v>8</v>
      </c>
      <c r="F6" s="39">
        <v>8</v>
      </c>
      <c r="G6" s="39">
        <v>8</v>
      </c>
      <c r="H6" s="39">
        <v>5</v>
      </c>
      <c r="I6" s="39">
        <v>10</v>
      </c>
      <c r="J6" s="39">
        <v>8</v>
      </c>
      <c r="K6" s="9">
        <f t="shared" si="0"/>
        <v>8.285714285714286</v>
      </c>
    </row>
    <row r="7" spans="1:11" ht="26.25" customHeight="1">
      <c r="A7" s="7" t="s">
        <v>13</v>
      </c>
      <c r="B7" s="39">
        <v>8</v>
      </c>
      <c r="C7" s="39">
        <v>10</v>
      </c>
      <c r="D7" s="39">
        <v>10</v>
      </c>
      <c r="E7" s="39">
        <v>8</v>
      </c>
      <c r="F7" s="39">
        <v>8</v>
      </c>
      <c r="G7" s="39">
        <v>8</v>
      </c>
      <c r="H7" s="39">
        <v>5</v>
      </c>
      <c r="I7" s="39">
        <v>10</v>
      </c>
      <c r="J7" s="39">
        <v>8</v>
      </c>
      <c r="K7" s="9">
        <f t="shared" si="0"/>
        <v>8.571428571428571</v>
      </c>
    </row>
    <row r="8" spans="1:11" ht="26.25" customHeight="1">
      <c r="A8" s="7" t="s">
        <v>14</v>
      </c>
      <c r="B8" s="39">
        <v>10</v>
      </c>
      <c r="C8" s="39">
        <v>10</v>
      </c>
      <c r="D8" s="39">
        <v>10</v>
      </c>
      <c r="E8" s="39">
        <v>9</v>
      </c>
      <c r="F8" s="39">
        <v>9</v>
      </c>
      <c r="G8" s="39">
        <v>10</v>
      </c>
      <c r="H8" s="39">
        <v>10</v>
      </c>
      <c r="I8" s="39">
        <v>9</v>
      </c>
      <c r="J8" s="39">
        <v>8</v>
      </c>
      <c r="K8" s="9">
        <f t="shared" si="0"/>
        <v>9.571428571428571</v>
      </c>
    </row>
    <row r="9" spans="1:11" ht="26.25" customHeight="1">
      <c r="A9" s="7" t="s">
        <v>16</v>
      </c>
      <c r="B9" s="39">
        <v>5</v>
      </c>
      <c r="C9" s="39">
        <v>5</v>
      </c>
      <c r="D9" s="39">
        <v>5</v>
      </c>
      <c r="E9" s="39">
        <v>5</v>
      </c>
      <c r="F9" s="39">
        <v>4.5</v>
      </c>
      <c r="G9" s="39">
        <v>5</v>
      </c>
      <c r="H9" s="39">
        <v>5</v>
      </c>
      <c r="I9" s="39">
        <v>4</v>
      </c>
      <c r="J9" s="39">
        <v>3</v>
      </c>
      <c r="K9" s="9">
        <f t="shared" si="0"/>
        <v>4.785714285714286</v>
      </c>
    </row>
    <row r="10" spans="1:11" ht="26.25" customHeight="1">
      <c r="A10" s="7" t="s">
        <v>15</v>
      </c>
      <c r="B10" s="39">
        <v>5</v>
      </c>
      <c r="C10" s="39">
        <v>4</v>
      </c>
      <c r="D10" s="39">
        <v>5</v>
      </c>
      <c r="E10" s="39">
        <v>4</v>
      </c>
      <c r="F10" s="39">
        <v>4.5</v>
      </c>
      <c r="G10" s="39">
        <v>4.5</v>
      </c>
      <c r="H10" s="39">
        <v>1</v>
      </c>
      <c r="I10" s="39">
        <v>4</v>
      </c>
      <c r="J10" s="39">
        <v>4</v>
      </c>
      <c r="K10" s="9">
        <f t="shared" si="0"/>
        <v>4.285714285714286</v>
      </c>
    </row>
    <row r="11" spans="1:12" ht="22.5" customHeight="1">
      <c r="A11" s="3" t="s">
        <v>2</v>
      </c>
      <c r="B11" s="10">
        <f aca="true" t="shared" si="1" ref="B11:K11">SUM(B5:B10)</f>
        <v>45</v>
      </c>
      <c r="C11" s="10">
        <f t="shared" si="1"/>
        <v>45</v>
      </c>
      <c r="D11" s="10">
        <f t="shared" si="1"/>
        <v>50</v>
      </c>
      <c r="E11" s="10">
        <f t="shared" si="1"/>
        <v>44</v>
      </c>
      <c r="F11" s="10">
        <f t="shared" si="1"/>
        <v>43</v>
      </c>
      <c r="G11" s="10">
        <f t="shared" si="1"/>
        <v>44.5</v>
      </c>
      <c r="H11" s="10">
        <f t="shared" si="1"/>
        <v>35</v>
      </c>
      <c r="I11" s="10">
        <f t="shared" si="1"/>
        <v>47</v>
      </c>
      <c r="J11" s="10">
        <f t="shared" si="1"/>
        <v>38</v>
      </c>
      <c r="K11" s="11">
        <f t="shared" si="1"/>
        <v>44.64285714285714</v>
      </c>
      <c r="L11" s="14">
        <f>SUM(B11:J11)</f>
        <v>391.5</v>
      </c>
    </row>
    <row r="12" spans="1:11" ht="36.75" customHeight="1">
      <c r="A12" s="5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4" spans="1:12" ht="12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2.75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2.75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РАЗВИТИЕ НА СЦЕНАРИЙ ЗА ДОКУМЕНТАЛЕН ФИЛМ:</oddHead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qwerty</cp:lastModifiedBy>
  <cp:lastPrinted>2014-10-06T14:11:38Z</cp:lastPrinted>
  <dcterms:created xsi:type="dcterms:W3CDTF">2008-03-09T13:52:48Z</dcterms:created>
  <dcterms:modified xsi:type="dcterms:W3CDTF">2014-10-09T09:30:28Z</dcterms:modified>
  <cp:category/>
  <cp:version/>
  <cp:contentType/>
  <cp:contentStatus/>
</cp:coreProperties>
</file>